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N 6 aplicatie nou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<sst xmlns="http://schemas.openxmlformats.org/spreadsheetml/2006/main" count="47" uniqueCount="47">
  <si>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RAPORT STATISTIC SEMESTRIAL  "N 6"</t>
  </si>
  <si>
    <t>TRIMESTRULUI : I  /  ANUL : 2018</t>
  </si>
  <si>
    <t xml:space="preserve"> </t>
  </si>
  <si>
    <t>PLATA DREPTURILOR PERSOANELOR CU HANDICAP NEINSTITUTIONALIZATE</t>
  </si>
  <si>
    <t>NUMARUL DE BENEFICIARI SI PLATI EFECTUATE IN TRIMESTRUL RAPORTAT (CUMULAT DE LA INCEPUTUL ANULUI)</t>
  </si>
  <si>
    <t>Verificare</t>
  </si>
  <si>
    <t>JUDETUL</t>
  </si>
  <si>
    <t>Nr. crt.</t>
  </si>
  <si>
    <t>DREPTURI</t>
  </si>
  <si>
    <r>
      <t xml:space="preserve">NUMAR BENEFICIARI </t>
    </r>
    <r>
      <rPr>
        <i/>
        <sz val="10"/>
        <color indexed="10"/>
        <rFont val="Arial"/>
        <family val="2"/>
      </rPr>
      <t>(in ultima zi a trimestrului)</t>
    </r>
  </si>
  <si>
    <t>SUMA PLATITA, cumulata de la inceputul anului, in lei RON</t>
  </si>
  <si>
    <t>NUMARUL DE LUNI PENTRU CARE S-AU PLATIT DREPTURILE</t>
  </si>
  <si>
    <t>Vm / lunara lei RON</t>
  </si>
  <si>
    <t>Total
beneficiari</t>
  </si>
  <si>
    <t>Total
suma
platita</t>
  </si>
  <si>
    <t>HD</t>
  </si>
  <si>
    <r>
      <t>ALOCATIE DE STAT PENTRU COPILUL CU HANDICAP-DUBLA (200%)</t>
    </r>
    <r>
      <rPr>
        <i/>
        <sz val="8"/>
        <rFont val="Arial"/>
        <family val="2"/>
      </rPr>
      <t>(vazatori+nevazatori)</t>
    </r>
  </si>
  <si>
    <r>
      <t>ALOCATIE DE STAT PENTRU COPILUL CU HANDICAP-SIMPLA (100%)</t>
    </r>
    <r>
      <rPr>
        <i/>
        <sz val="8"/>
        <rFont val="Arial"/>
        <family val="2"/>
      </rPr>
      <t>(vazatori+nevazatori)</t>
    </r>
  </si>
  <si>
    <t>INDEMNIZATIE LUNARA PENTRU PERSOANA CU HANDICAP ADULTA - GRAV</t>
  </si>
  <si>
    <t>INDEMNIZATIE LUNARA PENTRU PERSOANA CU HANDICAP ADULTA - ACCENTUAT</t>
  </si>
  <si>
    <t>BUGET COMPLEMENTAR PENTRU COPILUL CU HANDICAP - GRAV</t>
  </si>
  <si>
    <t>BUGET COMPLEMENTAR PENTRU COPILUL CU HANDICAP - ACCENTUAT</t>
  </si>
  <si>
    <t>BUGET COMPLEMENTAR PENTRU COPILUL CU HANDICAP - MEDIU</t>
  </si>
  <si>
    <t>BUGET COMPLEMENTAR PENTRU ADULTUL CU HANDICAP - GRAV</t>
  </si>
  <si>
    <t>BUGET COMPLEMENTAR PENTRU ADULTUL CU HANDICAP - ACCENTUAT</t>
  </si>
  <si>
    <t>BUGET COMPLEMENTAR PENTRU ADULTUL CU HANDICAP - MEDIU</t>
  </si>
  <si>
    <t>ALOCATIE DE HRANA PENTRU COPILUL CU HIV - SIDA</t>
  </si>
  <si>
    <t>INDEMNIZATIE INSOTITOR PENTRU ADULTUL NEVAZATOR - GRAV</t>
  </si>
  <si>
    <t>TRANSPORT INTERURBAN</t>
  </si>
  <si>
    <t>Numarul total de bilete decontate</t>
  </si>
  <si>
    <t>Numar de beneficiari</t>
  </si>
  <si>
    <t>TRANSPORT INTERURBAN COPII - GRAV</t>
  </si>
  <si>
    <t>TRANSPORT INTERURBAN ADULTI - GRAV</t>
  </si>
  <si>
    <t>TRANSPORT INTERURBAN COPII - ACCENTUAT</t>
  </si>
  <si>
    <t>TRANSPORT INTERURBAN ADULTI - ACCENTUAT</t>
  </si>
  <si>
    <t>TOTAL</t>
  </si>
  <si>
    <t>DOBANDA CREDIT AUTOTURISM</t>
  </si>
  <si>
    <t>DOBANDA CREDIT ADAPTARE LOCUINTA</t>
  </si>
  <si>
    <t>DIRECTOR GENERAL</t>
  </si>
  <si>
    <t>IANC GEANINA MARINA</t>
  </si>
  <si>
    <t>DIRECTOR GENERAL ADJUNCT ECONOMIC</t>
  </si>
  <si>
    <t>Serviciul Monitorizare Servicii</t>
  </si>
  <si>
    <t>POPA GEORGETA ANGELA</t>
  </si>
  <si>
    <t>Sociale Adulti, Persoane Varstnice, ONG si Violenta Domestica</t>
  </si>
  <si>
    <t>Florea Adina</t>
  </si>
  <si>
    <t>Birou Evidenta Prestatii Sociale</t>
  </si>
  <si>
    <t>Bociat Camelia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</si>
</sst>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"/>
    <numFmt numFmtId="166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18" fillId="0" borderId="0" xfId="46">
      <alignment/>
      <protection/>
    </xf>
    <xf numFmtId="0" fontId="18" fillId="0" borderId="0" xfId="46" applyAlignment="1">
      <alignment horizontal="center"/>
      <protection/>
    </xf>
    <xf numFmtId="0" fontId="19" fillId="33" borderId="0" xfId="46" applyFont="1" applyFill="1">
      <alignment/>
      <protection/>
    </xf>
    <xf numFmtId="0" fontId="20" fillId="0" borderId="0" xfId="46" applyFont="1" applyFill="1" applyBorder="1">
      <alignment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Alignment="1">
      <alignment horizontal="left"/>
      <protection/>
    </xf>
    <xf numFmtId="0" fontId="20" fillId="0" borderId="0" xfId="46" applyFont="1" applyBorder="1" applyAlignment="1">
      <alignment horizontal="left"/>
      <protection/>
    </xf>
    <xf numFmtId="0" fontId="20" fillId="0" borderId="0" xfId="46" applyFont="1" applyBorder="1" applyAlignment="1">
      <alignment horizontal="left"/>
      <protection/>
    </xf>
    <xf numFmtId="0" fontId="18" fillId="0" borderId="0" xfId="46" applyBorder="1" applyAlignment="1">
      <alignment horizontal="center"/>
      <protection/>
    </xf>
    <xf numFmtId="0" fontId="21" fillId="34" borderId="10" xfId="46" applyFont="1" applyFill="1" applyBorder="1" applyAlignment="1">
      <alignment horizontal="center"/>
      <protection/>
    </xf>
    <xf numFmtId="0" fontId="21" fillId="34" borderId="11" xfId="46" applyFont="1" applyFill="1" applyBorder="1" applyAlignment="1">
      <alignment horizontal="center"/>
      <protection/>
    </xf>
    <xf numFmtId="0" fontId="21" fillId="34" borderId="12" xfId="46" applyFont="1" applyFill="1" applyBorder="1" applyAlignment="1">
      <alignment horizontal="center"/>
      <protection/>
    </xf>
    <xf numFmtId="0" fontId="20" fillId="0" borderId="13" xfId="46" applyFont="1" applyBorder="1" applyAlignment="1">
      <alignment horizontal="center" vertical="center" textRotation="90"/>
      <protection/>
    </xf>
    <xf numFmtId="0" fontId="20" fillId="0" borderId="14" xfId="46" applyFont="1" applyBorder="1" applyAlignment="1">
      <alignment horizontal="center" vertical="center" textRotation="90"/>
      <protection/>
    </xf>
    <xf numFmtId="0" fontId="19" fillId="35" borderId="15" xfId="46" applyFont="1" applyFill="1" applyBorder="1" applyAlignment="1">
      <alignment horizontal="center" vertical="center"/>
      <protection/>
    </xf>
    <xf numFmtId="0" fontId="19" fillId="35" borderId="16" xfId="46" applyFont="1" applyFill="1" applyBorder="1" applyAlignment="1">
      <alignment horizontal="center" vertical="center" wrapText="1"/>
      <protection/>
    </xf>
    <xf numFmtId="0" fontId="19" fillId="35" borderId="17" xfId="46" applyFont="1" applyFill="1" applyBorder="1" applyAlignment="1">
      <alignment horizontal="center" vertical="center" wrapText="1"/>
      <protection/>
    </xf>
    <xf numFmtId="0" fontId="19" fillId="35" borderId="15" xfId="46" applyFont="1" applyFill="1" applyBorder="1" applyAlignment="1">
      <alignment horizontal="center" vertical="center" wrapText="1"/>
      <protection/>
    </xf>
    <xf numFmtId="0" fontId="19" fillId="35" borderId="18" xfId="46" applyFont="1" applyFill="1" applyBorder="1" applyAlignment="1">
      <alignment horizontal="center" vertical="center" wrapText="1"/>
      <protection/>
    </xf>
    <xf numFmtId="0" fontId="23" fillId="35" borderId="14" xfId="46" applyFont="1" applyFill="1" applyBorder="1" applyAlignment="1">
      <alignment horizontal="center" vertical="center" wrapText="1"/>
      <protection/>
    </xf>
    <xf numFmtId="0" fontId="23" fillId="35" borderId="15" xfId="46" applyFont="1" applyFill="1" applyBorder="1" applyAlignment="1">
      <alignment horizontal="center" vertical="center" wrapText="1"/>
      <protection/>
    </xf>
    <xf numFmtId="0" fontId="23" fillId="35" borderId="18" xfId="46" applyFont="1" applyFill="1" applyBorder="1" applyAlignment="1">
      <alignment horizontal="center" vertical="center" wrapText="1"/>
      <protection/>
    </xf>
    <xf numFmtId="0" fontId="20" fillId="0" borderId="19" xfId="46" applyFont="1" applyBorder="1" applyAlignment="1">
      <alignment horizontal="center"/>
      <protection/>
    </xf>
    <xf numFmtId="0" fontId="18" fillId="34" borderId="20" xfId="46" applyFill="1" applyBorder="1" applyAlignment="1">
      <alignment horizontal="center"/>
      <protection/>
    </xf>
    <xf numFmtId="0" fontId="20" fillId="34" borderId="21" xfId="46" applyFont="1" applyFill="1" applyBorder="1">
      <alignment/>
      <protection/>
    </xf>
    <xf numFmtId="0" fontId="20" fillId="0" borderId="22" xfId="46" applyFont="1" applyFill="1" applyBorder="1" applyAlignment="1">
      <alignment horizontal="center"/>
      <protection/>
    </xf>
    <xf numFmtId="0" fontId="20" fillId="0" borderId="23" xfId="46" applyFont="1" applyFill="1" applyBorder="1" applyAlignment="1">
      <alignment horizontal="center"/>
      <protection/>
    </xf>
    <xf numFmtId="164" fontId="20" fillId="0" borderId="21" xfId="46" applyNumberFormat="1" applyFont="1" applyFill="1" applyBorder="1">
      <alignment/>
      <protection/>
    </xf>
    <xf numFmtId="165" fontId="20" fillId="0" borderId="24" xfId="46" applyNumberFormat="1" applyFont="1" applyFill="1" applyBorder="1">
      <alignment/>
      <protection/>
    </xf>
    <xf numFmtId="166" fontId="23" fillId="35" borderId="20" xfId="46" applyNumberFormat="1" applyFont="1" applyFill="1" applyBorder="1">
      <alignment/>
      <protection/>
    </xf>
    <xf numFmtId="166" fontId="23" fillId="0" borderId="25" xfId="46" applyNumberFormat="1" applyFont="1" applyFill="1" applyBorder="1">
      <alignment/>
      <protection/>
    </xf>
    <xf numFmtId="0" fontId="18" fillId="0" borderId="26" xfId="46" applyBorder="1">
      <alignment/>
      <protection/>
    </xf>
    <xf numFmtId="0" fontId="19" fillId="35" borderId="19" xfId="46" applyFont="1" applyFill="1" applyBorder="1" applyAlignment="1">
      <alignment horizontal="center"/>
      <protection/>
    </xf>
    <xf numFmtId="0" fontId="18" fillId="34" borderId="27" xfId="46" applyFill="1" applyBorder="1" applyAlignment="1">
      <alignment horizontal="center"/>
      <protection/>
    </xf>
    <xf numFmtId="0" fontId="20" fillId="34" borderId="28" xfId="46" applyFont="1" applyFill="1" applyBorder="1">
      <alignment/>
      <protection/>
    </xf>
    <xf numFmtId="0" fontId="20" fillId="0" borderId="29" xfId="46" applyFont="1" applyFill="1" applyBorder="1" applyAlignment="1">
      <alignment horizontal="center"/>
      <protection/>
    </xf>
    <xf numFmtId="0" fontId="20" fillId="0" borderId="30" xfId="46" applyFont="1" applyFill="1" applyBorder="1" applyAlignment="1">
      <alignment horizontal="center"/>
      <protection/>
    </xf>
    <xf numFmtId="164" fontId="20" fillId="0" borderId="28" xfId="46" applyNumberFormat="1" applyFont="1" applyFill="1" applyBorder="1">
      <alignment/>
      <protection/>
    </xf>
    <xf numFmtId="165" fontId="20" fillId="0" borderId="31" xfId="46" applyNumberFormat="1" applyFont="1" applyFill="1" applyBorder="1">
      <alignment/>
      <protection/>
    </xf>
    <xf numFmtId="166" fontId="23" fillId="35" borderId="27" xfId="46" applyNumberFormat="1" applyFont="1" applyFill="1" applyBorder="1">
      <alignment/>
      <protection/>
    </xf>
    <xf numFmtId="166" fontId="23" fillId="35" borderId="30" xfId="46" applyNumberFormat="1" applyFont="1" applyFill="1" applyBorder="1">
      <alignment/>
      <protection/>
    </xf>
    <xf numFmtId="166" fontId="23" fillId="35" borderId="32" xfId="46" applyNumberFormat="1" applyFont="1" applyFill="1" applyBorder="1">
      <alignment/>
      <protection/>
    </xf>
    <xf numFmtId="0" fontId="18" fillId="36" borderId="20" xfId="46" applyFill="1" applyBorder="1" applyAlignment="1">
      <alignment horizontal="center"/>
      <protection/>
    </xf>
    <xf numFmtId="0" fontId="20" fillId="36" borderId="21" xfId="46" applyFont="1" applyFill="1" applyBorder="1">
      <alignment/>
      <protection/>
    </xf>
    <xf numFmtId="164" fontId="20" fillId="0" borderId="22" xfId="46" applyNumberFormat="1" applyFont="1" applyFill="1" applyBorder="1">
      <alignment/>
      <protection/>
    </xf>
    <xf numFmtId="0" fontId="18" fillId="36" borderId="27" xfId="46" applyFill="1" applyBorder="1" applyAlignment="1">
      <alignment horizontal="center"/>
      <protection/>
    </xf>
    <xf numFmtId="0" fontId="20" fillId="36" borderId="28" xfId="46" applyFont="1" applyFill="1" applyBorder="1">
      <alignment/>
      <protection/>
    </xf>
    <xf numFmtId="164" fontId="20" fillId="0" borderId="29" xfId="46" applyNumberFormat="1" applyFont="1" applyFill="1" applyBorder="1">
      <alignment/>
      <protection/>
    </xf>
    <xf numFmtId="164" fontId="18" fillId="0" borderId="0" xfId="46" applyNumberFormat="1">
      <alignment/>
      <protection/>
    </xf>
    <xf numFmtId="0" fontId="18" fillId="34" borderId="33" xfId="46" applyFill="1" applyBorder="1" applyAlignment="1">
      <alignment horizontal="center"/>
      <protection/>
    </xf>
    <xf numFmtId="0" fontId="20" fillId="34" borderId="34" xfId="46" applyFont="1" applyFill="1" applyBorder="1">
      <alignment/>
      <protection/>
    </xf>
    <xf numFmtId="0" fontId="20" fillId="0" borderId="35" xfId="46" applyFont="1" applyFill="1" applyBorder="1" applyAlignment="1">
      <alignment horizontal="center"/>
      <protection/>
    </xf>
    <xf numFmtId="0" fontId="20" fillId="0" borderId="36" xfId="46" applyFont="1" applyFill="1" applyBorder="1" applyAlignment="1">
      <alignment horizontal="center"/>
      <protection/>
    </xf>
    <xf numFmtId="164" fontId="20" fillId="0" borderId="34" xfId="46" applyNumberFormat="1" applyFont="1" applyFill="1" applyBorder="1">
      <alignment/>
      <protection/>
    </xf>
    <xf numFmtId="165" fontId="20" fillId="0" borderId="37" xfId="46" applyNumberFormat="1" applyFont="1" applyFill="1" applyBorder="1">
      <alignment/>
      <protection/>
    </xf>
    <xf numFmtId="166" fontId="23" fillId="35" borderId="33" xfId="46" applyNumberFormat="1" applyFont="1" applyFill="1" applyBorder="1">
      <alignment/>
      <protection/>
    </xf>
    <xf numFmtId="166" fontId="23" fillId="0" borderId="0" xfId="46" applyNumberFormat="1" applyFont="1" applyFill="1" applyBorder="1">
      <alignment/>
      <protection/>
    </xf>
    <xf numFmtId="0" fontId="18" fillId="0" borderId="38" xfId="46" applyBorder="1">
      <alignment/>
      <protection/>
    </xf>
    <xf numFmtId="166" fontId="18" fillId="0" borderId="0" xfId="46" applyNumberFormat="1">
      <alignment/>
      <protection/>
    </xf>
    <xf numFmtId="0" fontId="18" fillId="36" borderId="33" xfId="46" applyFill="1" applyBorder="1" applyAlignment="1">
      <alignment horizontal="center"/>
      <protection/>
    </xf>
    <xf numFmtId="0" fontId="20" fillId="36" borderId="34" xfId="46" applyFont="1" applyFill="1" applyBorder="1">
      <alignment/>
      <protection/>
    </xf>
    <xf numFmtId="0" fontId="18" fillId="34" borderId="39" xfId="46" applyFill="1" applyBorder="1" applyAlignment="1">
      <alignment horizontal="center"/>
      <protection/>
    </xf>
    <xf numFmtId="0" fontId="20" fillId="34" borderId="40" xfId="46" applyFont="1" applyFill="1" applyBorder="1">
      <alignment/>
      <protection/>
    </xf>
    <xf numFmtId="0" fontId="20" fillId="0" borderId="41" xfId="46" applyFont="1" applyFill="1" applyBorder="1" applyAlignment="1">
      <alignment horizontal="center"/>
      <protection/>
    </xf>
    <xf numFmtId="0" fontId="20" fillId="0" borderId="42" xfId="46" applyFont="1" applyFill="1" applyBorder="1" applyAlignment="1">
      <alignment horizontal="center"/>
      <protection/>
    </xf>
    <xf numFmtId="164" fontId="20" fillId="0" borderId="40" xfId="46" applyNumberFormat="1" applyFont="1" applyFill="1" applyBorder="1">
      <alignment/>
      <protection/>
    </xf>
    <xf numFmtId="165" fontId="20" fillId="0" borderId="43" xfId="46" applyNumberFormat="1" applyFont="1" applyFill="1" applyBorder="1">
      <alignment/>
      <protection/>
    </xf>
    <xf numFmtId="166" fontId="23" fillId="35" borderId="39" xfId="46" applyNumberFormat="1" applyFont="1" applyFill="1" applyBorder="1">
      <alignment/>
      <protection/>
    </xf>
    <xf numFmtId="164" fontId="23" fillId="35" borderId="40" xfId="46" applyNumberFormat="1" applyFont="1" applyFill="1" applyBorder="1">
      <alignment/>
      <protection/>
    </xf>
    <xf numFmtId="164" fontId="23" fillId="35" borderId="43" xfId="46" applyNumberFormat="1" applyFont="1" applyFill="1" applyBorder="1">
      <alignment/>
      <protection/>
    </xf>
    <xf numFmtId="0" fontId="18" fillId="37" borderId="14" xfId="46" applyFill="1" applyBorder="1" applyAlignment="1">
      <alignment horizontal="center"/>
      <protection/>
    </xf>
    <xf numFmtId="0" fontId="20" fillId="37" borderId="16" xfId="46" applyFont="1" applyFill="1" applyBorder="1">
      <alignment/>
      <protection/>
    </xf>
    <xf numFmtId="0" fontId="20" fillId="0" borderId="10" xfId="46" applyFont="1" applyFill="1" applyBorder="1" applyAlignment="1">
      <alignment horizontal="center"/>
      <protection/>
    </xf>
    <xf numFmtId="166" fontId="23" fillId="35" borderId="43" xfId="46" applyNumberFormat="1" applyFont="1" applyFill="1" applyBorder="1">
      <alignment/>
      <protection/>
    </xf>
    <xf numFmtId="0" fontId="18" fillId="0" borderId="20" xfId="46" applyBorder="1" applyAlignment="1">
      <alignment horizontal="center" vertical="center"/>
      <protection/>
    </xf>
    <xf numFmtId="0" fontId="19" fillId="35" borderId="21" xfId="46" applyFont="1" applyFill="1" applyBorder="1" applyAlignment="1">
      <alignment horizontal="center" vertical="center"/>
      <protection/>
    </xf>
    <xf numFmtId="0" fontId="25" fillId="35" borderId="44" xfId="46" applyFont="1" applyFill="1" applyBorder="1" applyAlignment="1">
      <alignment horizontal="center" vertical="center" wrapText="1"/>
      <protection/>
    </xf>
    <xf numFmtId="0" fontId="25" fillId="35" borderId="44" xfId="0" applyFont="1" applyFill="1" applyBorder="1" applyAlignment="1">
      <alignment horizontal="center" vertical="center" wrapText="1"/>
    </xf>
    <xf numFmtId="0" fontId="19" fillId="35" borderId="45" xfId="46" applyFont="1" applyFill="1" applyBorder="1" applyAlignment="1">
      <alignment horizontal="center"/>
      <protection/>
    </xf>
    <xf numFmtId="0" fontId="19" fillId="35" borderId="46" xfId="46" applyFont="1" applyFill="1" applyBorder="1" applyAlignment="1">
      <alignment horizontal="center"/>
      <protection/>
    </xf>
    <xf numFmtId="166" fontId="23" fillId="35" borderId="10" xfId="46" applyNumberFormat="1" applyFont="1" applyFill="1" applyBorder="1">
      <alignment/>
      <protection/>
    </xf>
    <xf numFmtId="166" fontId="23" fillId="35" borderId="11" xfId="46" applyNumberFormat="1" applyFont="1" applyFill="1" applyBorder="1">
      <alignment/>
      <protection/>
    </xf>
    <xf numFmtId="0" fontId="18" fillId="35" borderId="12" xfId="46" applyFill="1" applyBorder="1">
      <alignment/>
      <protection/>
    </xf>
    <xf numFmtId="0" fontId="20" fillId="0" borderId="34" xfId="46" applyFont="1" applyFill="1" applyBorder="1">
      <alignment/>
      <protection/>
    </xf>
    <xf numFmtId="164" fontId="20" fillId="0" borderId="44" xfId="46" applyNumberFormat="1" applyFont="1" applyFill="1" applyBorder="1">
      <alignment/>
      <protection/>
    </xf>
    <xf numFmtId="165" fontId="20" fillId="0" borderId="47" xfId="46" applyNumberFormat="1" applyFont="1" applyFill="1" applyBorder="1">
      <alignment/>
      <protection/>
    </xf>
    <xf numFmtId="0" fontId="19" fillId="35" borderId="48" xfId="46" applyFont="1" applyFill="1" applyBorder="1" applyAlignment="1">
      <alignment horizontal="center"/>
      <protection/>
    </xf>
    <xf numFmtId="0" fontId="20" fillId="0" borderId="28" xfId="46" applyFont="1" applyFill="1" applyBorder="1">
      <alignment/>
      <protection/>
    </xf>
    <xf numFmtId="0" fontId="19" fillId="35" borderId="0" xfId="46" applyFont="1" applyFill="1" applyBorder="1" applyAlignment="1">
      <alignment horizontal="center"/>
      <protection/>
    </xf>
    <xf numFmtId="0" fontId="18" fillId="0" borderId="39" xfId="46" applyBorder="1" applyAlignment="1">
      <alignment horizontal="center"/>
      <protection/>
    </xf>
    <xf numFmtId="0" fontId="19" fillId="35" borderId="11" xfId="46" applyFont="1" applyFill="1" applyBorder="1" applyAlignment="1">
      <alignment horizontal="right"/>
      <protection/>
    </xf>
    <xf numFmtId="0" fontId="20" fillId="35" borderId="11" xfId="46" applyFont="1" applyFill="1" applyBorder="1">
      <alignment/>
      <protection/>
    </xf>
    <xf numFmtId="0" fontId="19" fillId="34" borderId="49" xfId="46" applyFont="1" applyFill="1" applyBorder="1" applyAlignment="1">
      <alignment horizontal="center"/>
      <protection/>
    </xf>
    <xf numFmtId="164" fontId="19" fillId="34" borderId="12" xfId="46" applyNumberFormat="1" applyFont="1" applyFill="1" applyBorder="1">
      <alignment/>
      <protection/>
    </xf>
    <xf numFmtId="165" fontId="20" fillId="35" borderId="11" xfId="46" applyNumberFormat="1" applyFont="1" applyFill="1" applyBorder="1">
      <alignment/>
      <protection/>
    </xf>
    <xf numFmtId="164" fontId="20" fillId="35" borderId="11" xfId="46" applyNumberFormat="1" applyFont="1" applyFill="1" applyBorder="1">
      <alignment/>
      <protection/>
    </xf>
    <xf numFmtId="164" fontId="19" fillId="34" borderId="49" xfId="46" applyNumberFormat="1" applyFont="1" applyFill="1" applyBorder="1">
      <alignment/>
      <protection/>
    </xf>
    <xf numFmtId="0" fontId="19" fillId="0" borderId="34" xfId="46" applyFont="1" applyFill="1" applyBorder="1" applyAlignment="1">
      <alignment horizontal="center"/>
      <protection/>
    </xf>
    <xf numFmtId="0" fontId="26" fillId="0" borderId="36" xfId="46" applyFont="1" applyFill="1" applyBorder="1" applyAlignment="1">
      <alignment horizontal="center"/>
      <protection/>
    </xf>
    <xf numFmtId="0" fontId="20" fillId="0" borderId="34" xfId="46" applyFont="1" applyFill="1" applyBorder="1" applyAlignment="1">
      <alignment vertical="top"/>
      <protection/>
    </xf>
    <xf numFmtId="0" fontId="19" fillId="0" borderId="35" xfId="46" applyFont="1" applyFill="1" applyBorder="1" applyAlignment="1">
      <alignment horizontal="center" vertical="top"/>
      <protection/>
    </xf>
    <xf numFmtId="0" fontId="19" fillId="0" borderId="36" xfId="46" applyFont="1" applyFill="1" applyBorder="1" applyAlignment="1">
      <alignment horizontal="center" vertical="top"/>
      <protection/>
    </xf>
    <xf numFmtId="164" fontId="20" fillId="0" borderId="34" xfId="46" applyNumberFormat="1" applyFont="1" applyFill="1" applyBorder="1" applyAlignment="1">
      <alignment vertical="top"/>
      <protection/>
    </xf>
    <xf numFmtId="1" fontId="20" fillId="0" borderId="35" xfId="46" applyNumberFormat="1" applyFont="1" applyFill="1" applyBorder="1" applyAlignment="1">
      <alignment horizontal="center" vertical="top"/>
      <protection/>
    </xf>
    <xf numFmtId="166" fontId="27" fillId="0" borderId="34" xfId="46" applyNumberFormat="1" applyFont="1" applyFill="1" applyBorder="1" applyAlignment="1">
      <alignment horizontal="center" vertical="top"/>
      <protection/>
    </xf>
    <xf numFmtId="166" fontId="23" fillId="0" borderId="34" xfId="46" applyNumberFormat="1" applyFont="1" applyFill="1" applyBorder="1" applyAlignment="1">
      <alignment vertical="top"/>
      <protection/>
    </xf>
    <xf numFmtId="0" fontId="28" fillId="0" borderId="34" xfId="46" applyFont="1" applyFill="1" applyBorder="1" applyAlignment="1">
      <alignment vertical="top"/>
      <protection/>
    </xf>
    <xf numFmtId="0" fontId="20" fillId="0" borderId="35" xfId="46" applyFont="1" applyFill="1" applyBorder="1" applyAlignment="1">
      <alignment horizontal="center" vertical="top"/>
      <protection/>
    </xf>
    <xf numFmtId="0" fontId="20" fillId="0" borderId="36" xfId="46" applyFont="1" applyFill="1" applyBorder="1" applyAlignment="1">
      <alignment horizontal="center" vertical="top"/>
      <protection/>
    </xf>
    <xf numFmtId="0" fontId="19" fillId="0" borderId="0" xfId="46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 horizontal="center"/>
      <protection/>
    </xf>
    <xf numFmtId="0" fontId="20" fillId="0" borderId="0" xfId="46" applyFont="1" applyFill="1" applyBorder="1" applyAlignment="1">
      <alignment vertical="top"/>
      <protection/>
    </xf>
    <xf numFmtId="0" fontId="20" fillId="0" borderId="0" xfId="46" applyFont="1" applyFill="1" applyBorder="1" applyAlignment="1">
      <alignment horizontal="center" vertical="top"/>
      <protection/>
    </xf>
    <xf numFmtId="164" fontId="20" fillId="0" borderId="0" xfId="46" applyNumberFormat="1" applyFont="1" applyFill="1" applyBorder="1" applyAlignment="1">
      <alignment vertical="top"/>
      <protection/>
    </xf>
    <xf numFmtId="1" fontId="20" fillId="0" borderId="0" xfId="46" applyNumberFormat="1" applyFont="1" applyFill="1" applyBorder="1" applyAlignment="1">
      <alignment horizontal="center" vertical="top"/>
      <protection/>
    </xf>
    <xf numFmtId="166" fontId="27" fillId="0" borderId="0" xfId="46" applyNumberFormat="1" applyFont="1" applyFill="1" applyBorder="1" applyAlignment="1">
      <alignment horizontal="center" vertical="top"/>
      <protection/>
    </xf>
    <xf numFmtId="166" fontId="23" fillId="0" borderId="0" xfId="46" applyNumberFormat="1" applyFont="1" applyFill="1" applyBorder="1" applyAlignment="1">
      <alignment vertical="top"/>
      <protection/>
    </xf>
    <xf numFmtId="0" fontId="28" fillId="0" borderId="0" xfId="46" applyFont="1" applyFill="1" applyBorder="1" applyAlignment="1">
      <alignment vertical="top"/>
      <protection/>
    </xf>
    <xf numFmtId="0" fontId="21" fillId="0" borderId="0" xfId="46" applyFont="1">
      <alignment/>
      <protection/>
    </xf>
    <xf numFmtId="164" fontId="46" fillId="0" borderId="0" xfId="46" applyNumberFormat="1" applyFont="1">
      <alignment/>
      <protection/>
    </xf>
    <xf numFmtId="164" fontId="21" fillId="0" borderId="0" xfId="46" applyNumberFormat="1" applyFont="1">
      <alignment/>
      <protection/>
    </xf>
    <xf numFmtId="0" fontId="18" fillId="0" borderId="0" xfId="46" applyAlignment="1">
      <alignment/>
      <protection/>
    </xf>
    <xf numFmtId="0" fontId="18" fillId="0" borderId="0" xfId="46" applyFont="1" applyAlignment="1">
      <alignment horizontal="center" vertical="center"/>
      <protection/>
    </xf>
    <xf numFmtId="164" fontId="18" fillId="0" borderId="0" xfId="46" applyNumberFormat="1" applyFont="1" applyAlignment="1">
      <alignment horizontal="center" vertical="center"/>
      <protection/>
    </xf>
    <xf numFmtId="0" fontId="18" fillId="0" borderId="0" xfId="46" applyAlignment="1">
      <alignment vertical="center"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Fill="1" applyBorder="1" applyAlignment="1">
      <alignment horizontal="center" wrapText="1"/>
      <protection/>
    </xf>
    <xf numFmtId="0" fontId="18" fillId="0" borderId="0" xfId="46" applyAlignment="1">
      <alignment horizontal="center" vertical="center" wrapText="1"/>
      <protection/>
    </xf>
    <xf numFmtId="0" fontId="18" fillId="0" borderId="0" xfId="46" applyFont="1" applyFill="1" applyBorder="1" applyAlignment="1">
      <alignment horizontal="center" vertical="center" wrapText="1"/>
      <protection/>
    </xf>
    <xf numFmtId="0" fontId="18" fillId="0" borderId="0" xfId="46" applyFont="1" applyAlignment="1">
      <alignment horizontal="center" vertical="center" wrapText="1"/>
      <protection/>
    </xf>
    <xf numFmtId="0" fontId="18" fillId="0" borderId="0" xfId="46" applyAlignment="1">
      <alignment vertical="center" wrapText="1"/>
      <protection/>
    </xf>
    <xf numFmtId="0" fontId="18" fillId="0" borderId="0" xfId="46" applyAlignment="1">
      <alignment horizontal="center" vertical="center" wrapText="1"/>
      <protection/>
    </xf>
    <xf numFmtId="0" fontId="18" fillId="0" borderId="0" xfId="46" applyFont="1" applyAlignment="1">
      <alignment horizontal="center" vertical="center" wrapText="1"/>
      <protection/>
    </xf>
    <xf numFmtId="0" fontId="18" fillId="0" borderId="0" xfId="46" applyFill="1" applyBorder="1">
      <alignment/>
      <protection/>
    </xf>
    <xf numFmtId="0" fontId="20" fillId="0" borderId="0" xfId="46" applyFont="1" applyFill="1" applyBorder="1">
      <alignment/>
      <protection/>
    </xf>
    <xf numFmtId="164" fontId="20" fillId="0" borderId="0" xfId="46" applyNumberFormat="1" applyFont="1" applyFill="1" applyBorder="1">
      <alignment/>
      <protection/>
    </xf>
    <xf numFmtId="165" fontId="20" fillId="0" borderId="0" xfId="46" applyNumberFormat="1" applyFont="1" applyFill="1" applyBorder="1">
      <alignment/>
      <protection/>
    </xf>
    <xf numFmtId="164" fontId="18" fillId="0" borderId="0" xfId="46" applyNumberForma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J41"/>
    </sheetView>
  </sheetViews>
  <sheetFormatPr defaultColWidth="9.140625" defaultRowHeight="15"/>
  <cols>
    <col min="1" max="1" width="3.7109375" style="1" customWidth="1"/>
    <col min="2" max="2" width="3.8515625" style="2" customWidth="1"/>
    <col min="3" max="3" width="76.57421875" style="1" customWidth="1"/>
    <col min="4" max="4" width="11.28125" style="1" customWidth="1"/>
    <col min="5" max="5" width="10.28125" style="1" customWidth="1"/>
    <col min="6" max="6" width="14.28125" style="1" customWidth="1"/>
    <col min="7" max="7" width="13.421875" style="1" customWidth="1"/>
    <col min="8" max="8" width="9.140625" style="1" customWidth="1"/>
    <col min="9" max="9" width="9.57421875" style="1" customWidth="1"/>
    <col min="10" max="10" width="14.421875" style="1" customWidth="1"/>
    <col min="11" max="11" width="16.140625" style="1" customWidth="1"/>
    <col min="12" max="12" width="10.7109375" style="1" customWidth="1"/>
    <col min="13" max="16384" width="9.140625" style="1" customWidth="1"/>
  </cols>
  <sheetData>
    <row r="1" spans="3:5" ht="12.75">
      <c r="C1" s="3" t="s">
        <v>0</v>
      </c>
      <c r="D1" s="4"/>
      <c r="E1" s="4"/>
    </row>
    <row r="2" spans="3:5" ht="12.75">
      <c r="C2" s="5" t="s">
        <v>1</v>
      </c>
      <c r="D2" s="4"/>
      <c r="E2" s="4"/>
    </row>
    <row r="3" spans="3:5" ht="12.75">
      <c r="C3" s="6" t="s">
        <v>2</v>
      </c>
      <c r="D3" s="6"/>
      <c r="E3" s="6"/>
    </row>
    <row r="4" spans="3:12" ht="12.75">
      <c r="C4" s="7" t="s">
        <v>3</v>
      </c>
      <c r="D4" s="7"/>
      <c r="E4" s="7"/>
      <c r="F4" s="8"/>
      <c r="G4" s="8"/>
      <c r="H4" s="8"/>
      <c r="I4" s="8"/>
      <c r="J4" s="8"/>
      <c r="K4" s="8"/>
      <c r="L4" s="8"/>
    </row>
    <row r="5" spans="3:12" ht="13.5" thickBot="1">
      <c r="C5" s="7" t="s">
        <v>4</v>
      </c>
      <c r="D5" s="7"/>
      <c r="E5" s="7"/>
      <c r="F5" s="7"/>
      <c r="G5" s="7"/>
      <c r="H5" s="8"/>
      <c r="I5" s="8"/>
      <c r="J5" s="8"/>
      <c r="K5" s="8"/>
      <c r="L5" s="8"/>
    </row>
    <row r="6" spans="4:10" ht="13.5" thickBot="1">
      <c r="D6" s="9"/>
      <c r="E6" s="9"/>
      <c r="H6" s="10" t="s">
        <v>5</v>
      </c>
      <c r="I6" s="11"/>
      <c r="J6" s="12"/>
    </row>
    <row r="7" spans="1:10" ht="82.5" customHeight="1" thickBot="1">
      <c r="A7" s="13" t="s">
        <v>6</v>
      </c>
      <c r="B7" s="14" t="s">
        <v>7</v>
      </c>
      <c r="C7" s="15" t="s">
        <v>8</v>
      </c>
      <c r="D7" s="16" t="s">
        <v>9</v>
      </c>
      <c r="E7" s="17"/>
      <c r="F7" s="18" t="s">
        <v>10</v>
      </c>
      <c r="G7" s="19" t="s">
        <v>11</v>
      </c>
      <c r="H7" s="20" t="s">
        <v>12</v>
      </c>
      <c r="I7" s="21" t="s">
        <v>13</v>
      </c>
      <c r="J7" s="22" t="s">
        <v>14</v>
      </c>
    </row>
    <row r="8" spans="1:10" ht="14.25" customHeight="1">
      <c r="A8" s="23" t="s">
        <v>15</v>
      </c>
      <c r="B8" s="24">
        <v>1</v>
      </c>
      <c r="C8" s="25" t="s">
        <v>16</v>
      </c>
      <c r="D8" s="26"/>
      <c r="E8" s="27"/>
      <c r="F8" s="28"/>
      <c r="G8" s="29"/>
      <c r="H8" s="30" t="e">
        <f aca="true" t="shared" si="0" ref="H8:H19">F8/D8/G8</f>
        <v>#DIV/0!</v>
      </c>
      <c r="I8" s="31"/>
      <c r="J8" s="32"/>
    </row>
    <row r="9" spans="1:10" ht="18" customHeight="1" thickBot="1">
      <c r="A9" s="33" t="str">
        <f aca="true" t="shared" si="1" ref="A9:A24">$A$8</f>
        <v>HD</v>
      </c>
      <c r="B9" s="34">
        <v>2</v>
      </c>
      <c r="C9" s="35" t="s">
        <v>17</v>
      </c>
      <c r="D9" s="36"/>
      <c r="E9" s="37"/>
      <c r="F9" s="38"/>
      <c r="G9" s="39"/>
      <c r="H9" s="40" t="e">
        <f t="shared" si="0"/>
        <v>#DIV/0!</v>
      </c>
      <c r="I9" s="41">
        <f>D8+D9</f>
        <v>0</v>
      </c>
      <c r="J9" s="42">
        <f>F8+F9</f>
        <v>0</v>
      </c>
    </row>
    <row r="10" spans="1:10" ht="12.75">
      <c r="A10" s="33" t="str">
        <f t="shared" si="1"/>
        <v>HD</v>
      </c>
      <c r="B10" s="43">
        <v>3</v>
      </c>
      <c r="C10" s="44" t="s">
        <v>18</v>
      </c>
      <c r="D10" s="26">
        <v>6932</v>
      </c>
      <c r="E10" s="27"/>
      <c r="F10" s="45">
        <v>6759400</v>
      </c>
      <c r="G10" s="29">
        <v>3</v>
      </c>
      <c r="H10" s="30">
        <f t="shared" si="0"/>
        <v>325.03366031929215</v>
      </c>
      <c r="I10" s="31"/>
      <c r="J10" s="32"/>
    </row>
    <row r="11" spans="1:11" ht="13.5" thickBot="1">
      <c r="A11" s="33" t="str">
        <f t="shared" si="1"/>
        <v>HD</v>
      </c>
      <c r="B11" s="46">
        <v>4</v>
      </c>
      <c r="C11" s="47" t="s">
        <v>19</v>
      </c>
      <c r="D11" s="36">
        <v>9032</v>
      </c>
      <c r="E11" s="37"/>
      <c r="F11" s="48">
        <v>6774502.3</v>
      </c>
      <c r="G11" s="39">
        <v>3</v>
      </c>
      <c r="H11" s="40">
        <f t="shared" si="0"/>
        <v>250.01853779155593</v>
      </c>
      <c r="I11" s="41">
        <f>D10+D11</f>
        <v>15964</v>
      </c>
      <c r="J11" s="42">
        <f>F10+F11</f>
        <v>13533902.3</v>
      </c>
      <c r="K11" s="49">
        <f>F10+F11</f>
        <v>13533902.3</v>
      </c>
    </row>
    <row r="12" spans="1:11" ht="12.75">
      <c r="A12" s="33" t="str">
        <f t="shared" si="1"/>
        <v>HD</v>
      </c>
      <c r="B12" s="24">
        <v>5</v>
      </c>
      <c r="C12" s="25" t="s">
        <v>20</v>
      </c>
      <c r="D12" s="26">
        <v>846</v>
      </c>
      <c r="E12" s="27"/>
      <c r="F12" s="28">
        <v>317318</v>
      </c>
      <c r="G12" s="29">
        <v>3</v>
      </c>
      <c r="H12" s="30">
        <f t="shared" si="0"/>
        <v>125.026792750197</v>
      </c>
      <c r="I12" s="31"/>
      <c r="J12" s="32"/>
      <c r="K12" s="49">
        <f>F12+F15</f>
        <v>3105666</v>
      </c>
    </row>
    <row r="13" spans="1:11" ht="12.75">
      <c r="A13" s="33" t="str">
        <f t="shared" si="1"/>
        <v>HD</v>
      </c>
      <c r="B13" s="50">
        <v>6</v>
      </c>
      <c r="C13" s="51" t="s">
        <v>21</v>
      </c>
      <c r="D13" s="52">
        <v>210</v>
      </c>
      <c r="E13" s="53"/>
      <c r="F13" s="54">
        <v>63150</v>
      </c>
      <c r="G13" s="55">
        <v>3</v>
      </c>
      <c r="H13" s="56">
        <f t="shared" si="0"/>
        <v>100.23809523809524</v>
      </c>
      <c r="I13" s="57"/>
      <c r="J13" s="58"/>
      <c r="K13" s="49">
        <f>F13+F16</f>
        <v>2808847.9</v>
      </c>
    </row>
    <row r="14" spans="1:11" ht="13.5" thickBot="1">
      <c r="A14" s="33" t="str">
        <f t="shared" si="1"/>
        <v>HD</v>
      </c>
      <c r="B14" s="34">
        <v>7</v>
      </c>
      <c r="C14" s="35" t="s">
        <v>22</v>
      </c>
      <c r="D14" s="36">
        <v>254</v>
      </c>
      <c r="E14" s="37"/>
      <c r="F14" s="38">
        <v>38100</v>
      </c>
      <c r="G14" s="39">
        <v>3</v>
      </c>
      <c r="H14" s="40">
        <f t="shared" si="0"/>
        <v>50</v>
      </c>
      <c r="I14" s="41">
        <f>D12+D13+D14</f>
        <v>1310</v>
      </c>
      <c r="J14" s="42">
        <f>F13+F14+F12</f>
        <v>418568</v>
      </c>
      <c r="K14" s="49">
        <f>F14+F17</f>
        <v>261739</v>
      </c>
    </row>
    <row r="15" spans="1:11" ht="12.75">
      <c r="A15" s="33" t="str">
        <f t="shared" si="1"/>
        <v>HD</v>
      </c>
      <c r="B15" s="43">
        <v>8</v>
      </c>
      <c r="C15" s="44" t="s">
        <v>23</v>
      </c>
      <c r="D15" s="26">
        <v>7435</v>
      </c>
      <c r="E15" s="27"/>
      <c r="F15" s="28">
        <v>2788348</v>
      </c>
      <c r="G15" s="29">
        <v>3</v>
      </c>
      <c r="H15" s="30">
        <f t="shared" si="0"/>
        <v>125.00999775835015</v>
      </c>
      <c r="I15" s="31"/>
      <c r="J15" s="32"/>
      <c r="K15" s="59"/>
    </row>
    <row r="16" spans="1:11" ht="12.75">
      <c r="A16" s="33" t="str">
        <f t="shared" si="1"/>
        <v>HD</v>
      </c>
      <c r="B16" s="60">
        <v>9</v>
      </c>
      <c r="C16" s="61" t="s">
        <v>24</v>
      </c>
      <c r="D16" s="52">
        <v>9152</v>
      </c>
      <c r="E16" s="53"/>
      <c r="F16" s="54">
        <v>2745697.9</v>
      </c>
      <c r="G16" s="55">
        <v>3</v>
      </c>
      <c r="H16" s="56">
        <f t="shared" si="0"/>
        <v>100.00356570512821</v>
      </c>
      <c r="I16" s="57"/>
      <c r="J16" s="58"/>
      <c r="K16" s="59"/>
    </row>
    <row r="17" spans="1:11" ht="13.5" thickBot="1">
      <c r="A17" s="33" t="str">
        <f t="shared" si="1"/>
        <v>HD</v>
      </c>
      <c r="B17" s="46">
        <v>10</v>
      </c>
      <c r="C17" s="47" t="s">
        <v>25</v>
      </c>
      <c r="D17" s="36">
        <v>1490</v>
      </c>
      <c r="E17" s="37"/>
      <c r="F17" s="38">
        <v>223639</v>
      </c>
      <c r="G17" s="39">
        <v>3</v>
      </c>
      <c r="H17" s="40">
        <f t="shared" si="0"/>
        <v>50.03109619686801</v>
      </c>
      <c r="I17" s="41">
        <f>D15+D16+D17</f>
        <v>18077</v>
      </c>
      <c r="J17" s="42">
        <f>F16+F17+F15</f>
        <v>5757684.9</v>
      </c>
      <c r="K17" s="49">
        <f>J14+J17</f>
        <v>6176252.9</v>
      </c>
    </row>
    <row r="18" spans="1:10" ht="13.5" thickBot="1">
      <c r="A18" s="33" t="str">
        <f t="shared" si="1"/>
        <v>HD</v>
      </c>
      <c r="B18" s="62">
        <v>11</v>
      </c>
      <c r="C18" s="63" t="s">
        <v>26</v>
      </c>
      <c r="D18" s="64">
        <v>5</v>
      </c>
      <c r="E18" s="65"/>
      <c r="F18" s="66">
        <v>8040</v>
      </c>
      <c r="G18" s="67">
        <v>3</v>
      </c>
      <c r="H18" s="68">
        <f t="shared" si="0"/>
        <v>536</v>
      </c>
      <c r="I18" s="69">
        <f>D18</f>
        <v>5</v>
      </c>
      <c r="J18" s="70">
        <f>F18</f>
        <v>8040</v>
      </c>
    </row>
    <row r="19" spans="1:11" ht="13.5" thickBot="1">
      <c r="A19" s="33" t="str">
        <f t="shared" si="1"/>
        <v>HD</v>
      </c>
      <c r="B19" s="71">
        <v>12</v>
      </c>
      <c r="C19" s="72" t="s">
        <v>27</v>
      </c>
      <c r="D19" s="73">
        <v>848</v>
      </c>
      <c r="E19" s="65"/>
      <c r="F19" s="66">
        <v>2956658</v>
      </c>
      <c r="G19" s="67">
        <v>3</v>
      </c>
      <c r="H19" s="68">
        <f t="shared" si="0"/>
        <v>1162.2083333333333</v>
      </c>
      <c r="I19" s="69">
        <f>D19</f>
        <v>848</v>
      </c>
      <c r="J19" s="74">
        <f>F19</f>
        <v>2956658</v>
      </c>
      <c r="K19" s="49">
        <f>K11+K17+J18+J19</f>
        <v>22674853.200000003</v>
      </c>
    </row>
    <row r="20" spans="1:10" ht="48" customHeight="1" thickBot="1">
      <c r="A20" s="33" t="str">
        <f t="shared" si="1"/>
        <v>HD</v>
      </c>
      <c r="B20" s="75">
        <v>13</v>
      </c>
      <c r="C20" s="76" t="s">
        <v>28</v>
      </c>
      <c r="D20" s="77" t="s">
        <v>29</v>
      </c>
      <c r="E20" s="78" t="s">
        <v>30</v>
      </c>
      <c r="F20" s="79"/>
      <c r="G20" s="80"/>
      <c r="H20" s="81"/>
      <c r="I20" s="82"/>
      <c r="J20" s="83"/>
    </row>
    <row r="21" spans="1:10" ht="12.75">
      <c r="A21" s="33" t="str">
        <f t="shared" si="1"/>
        <v>HD</v>
      </c>
      <c r="B21" s="50">
        <v>14</v>
      </c>
      <c r="C21" s="51" t="s">
        <v>31</v>
      </c>
      <c r="D21" s="84">
        <v>345</v>
      </c>
      <c r="E21" s="84">
        <v>160</v>
      </c>
      <c r="F21" s="85">
        <v>51750</v>
      </c>
      <c r="G21" s="86">
        <v>3</v>
      </c>
      <c r="H21" s="30">
        <f>F21/D21/G21</f>
        <v>50</v>
      </c>
      <c r="I21" s="31"/>
      <c r="J21" s="32"/>
    </row>
    <row r="22" spans="1:10" ht="12.75">
      <c r="A22" s="33" t="str">
        <f t="shared" si="1"/>
        <v>HD</v>
      </c>
      <c r="B22" s="60">
        <v>15</v>
      </c>
      <c r="C22" s="61" t="s">
        <v>32</v>
      </c>
      <c r="D22" s="84">
        <v>437</v>
      </c>
      <c r="E22" s="84">
        <v>215</v>
      </c>
      <c r="F22" s="54">
        <v>65550</v>
      </c>
      <c r="G22" s="55">
        <v>3</v>
      </c>
      <c r="H22" s="56">
        <f>F22/D22/G22</f>
        <v>50</v>
      </c>
      <c r="I22" s="57"/>
      <c r="J22" s="58"/>
    </row>
    <row r="23" spans="1:11" ht="12.75">
      <c r="A23" s="33" t="str">
        <f t="shared" si="1"/>
        <v>HD</v>
      </c>
      <c r="B23" s="50">
        <v>16</v>
      </c>
      <c r="C23" s="51" t="s">
        <v>33</v>
      </c>
      <c r="D23" s="84">
        <v>381</v>
      </c>
      <c r="E23" s="84">
        <v>166</v>
      </c>
      <c r="F23" s="54">
        <v>57150</v>
      </c>
      <c r="G23" s="55">
        <v>3</v>
      </c>
      <c r="H23" s="56">
        <f>F23/D23/G23</f>
        <v>50</v>
      </c>
      <c r="I23" s="57"/>
      <c r="J23" s="58"/>
      <c r="K23" s="49">
        <f>K19+J24</f>
        <v>22929622.200000003</v>
      </c>
    </row>
    <row r="24" spans="1:11" ht="13.5" thickBot="1">
      <c r="A24" s="87" t="str">
        <f t="shared" si="1"/>
        <v>HD</v>
      </c>
      <c r="B24" s="46">
        <v>17</v>
      </c>
      <c r="C24" s="47" t="s">
        <v>34</v>
      </c>
      <c r="D24" s="88">
        <v>532</v>
      </c>
      <c r="E24" s="88">
        <v>260</v>
      </c>
      <c r="F24" s="38">
        <v>80319</v>
      </c>
      <c r="G24" s="39">
        <v>3</v>
      </c>
      <c r="H24" s="40">
        <f>F24/D24/G24</f>
        <v>50.325187969924805</v>
      </c>
      <c r="I24" s="41">
        <f>E23+E24+E22+E21</f>
        <v>801</v>
      </c>
      <c r="J24" s="42">
        <f>F23+F24+F22+F21</f>
        <v>254769</v>
      </c>
      <c r="K24" s="59">
        <f>254769-J24</f>
        <v>0</v>
      </c>
    </row>
    <row r="25" spans="1:10" ht="13.5" thickBot="1">
      <c r="A25" s="89"/>
      <c r="B25" s="90">
        <v>18</v>
      </c>
      <c r="C25" s="91"/>
      <c r="D25" s="92"/>
      <c r="E25" s="93" t="s">
        <v>35</v>
      </c>
      <c r="F25" s="94">
        <f>F8+F9+F10+F11+F12+F13+F14+F15+F16+F17+F18+F19+F21+F22+F23+F24</f>
        <v>22929622.2</v>
      </c>
      <c r="G25" s="95"/>
      <c r="H25" s="82"/>
      <c r="I25" s="96"/>
      <c r="J25" s="97">
        <f>J8+J9+J10+J11+J12+J13+J14+J15+J16+J17+J18+J19+J21+J22+J23+J24</f>
        <v>22929622.200000003</v>
      </c>
    </row>
    <row r="26" spans="1:10" ht="12.75">
      <c r="A26" s="98"/>
      <c r="B26" s="99">
        <v>19</v>
      </c>
      <c r="C26" s="100" t="s">
        <v>36</v>
      </c>
      <c r="D26" s="101">
        <v>11</v>
      </c>
      <c r="E26" s="102"/>
      <c r="F26" s="103">
        <v>1922.04</v>
      </c>
      <c r="G26" s="104">
        <v>3</v>
      </c>
      <c r="H26" s="105">
        <f>F26/D26/G26</f>
        <v>58.24363636363636</v>
      </c>
      <c r="I26" s="106"/>
      <c r="J26" s="107"/>
    </row>
    <row r="27" spans="1:10" ht="12.75">
      <c r="A27" s="98"/>
      <c r="B27" s="99">
        <v>20</v>
      </c>
      <c r="C27" s="100" t="s">
        <v>37</v>
      </c>
      <c r="D27" s="108">
        <v>0</v>
      </c>
      <c r="E27" s="109"/>
      <c r="F27" s="103">
        <v>0</v>
      </c>
      <c r="G27" s="104">
        <v>0</v>
      </c>
      <c r="H27" s="105" t="e">
        <f>F27/D27/G27</f>
        <v>#DIV/0!</v>
      </c>
      <c r="I27" s="106"/>
      <c r="J27" s="107"/>
    </row>
    <row r="28" spans="1:10" ht="12.75">
      <c r="A28" s="110"/>
      <c r="B28" s="111"/>
      <c r="C28" s="112"/>
      <c r="D28" s="113">
        <f>D21+D22+D23+D24</f>
        <v>1695</v>
      </c>
      <c r="E28" s="113">
        <f>E21+E22+E23+E24</f>
        <v>801</v>
      </c>
      <c r="F28" s="114">
        <f>J11+J14+J17+J18+J19+J24+F26</f>
        <v>22931544.240000002</v>
      </c>
      <c r="G28" s="115"/>
      <c r="H28" s="116"/>
      <c r="I28" s="117"/>
      <c r="J28" s="118"/>
    </row>
    <row r="29" spans="2:9" ht="12.75">
      <c r="B29" s="119"/>
      <c r="F29" s="120">
        <f>F21+F22+F23+F24</f>
        <v>254769</v>
      </c>
      <c r="G29" s="121"/>
      <c r="H29" s="119"/>
      <c r="I29" s="119"/>
    </row>
    <row r="30" spans="1:10" ht="12.75">
      <c r="A30" s="122"/>
      <c r="B30" s="122"/>
      <c r="C30" s="122"/>
      <c r="D30" s="123" t="s">
        <v>38</v>
      </c>
      <c r="E30" s="123"/>
      <c r="F30" s="124"/>
      <c r="G30" s="124"/>
      <c r="H30" s="123"/>
      <c r="I30" s="125"/>
      <c r="J30" s="122"/>
    </row>
    <row r="31" spans="1:10" ht="12.75">
      <c r="A31" s="122"/>
      <c r="B31" s="122"/>
      <c r="C31" s="122"/>
      <c r="D31" s="126" t="s">
        <v>39</v>
      </c>
      <c r="E31" s="126"/>
      <c r="F31" s="126"/>
      <c r="G31" s="126"/>
      <c r="H31" s="126"/>
      <c r="I31" s="122"/>
      <c r="J31" s="122"/>
    </row>
    <row r="32" spans="1:10" ht="12.7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</row>
    <row r="33" spans="1:10" ht="12.7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</row>
    <row r="34" spans="1:10" ht="18" customHeight="1">
      <c r="A34" s="127" t="s">
        <v>40</v>
      </c>
      <c r="B34" s="127"/>
      <c r="C34" s="127"/>
      <c r="D34" s="122"/>
      <c r="E34" s="122"/>
      <c r="H34" s="128" t="s">
        <v>41</v>
      </c>
      <c r="I34" s="128"/>
      <c r="J34" s="128"/>
    </row>
    <row r="35" spans="1:10" ht="30.75" customHeight="1">
      <c r="A35" s="129" t="s">
        <v>42</v>
      </c>
      <c r="B35" s="129"/>
      <c r="C35" s="129"/>
      <c r="D35" s="122"/>
      <c r="E35" s="122"/>
      <c r="H35" s="130" t="s">
        <v>43</v>
      </c>
      <c r="I35" s="130"/>
      <c r="J35" s="130"/>
    </row>
    <row r="36" spans="1:10" ht="12.75">
      <c r="A36" s="122"/>
      <c r="B36" s="122"/>
      <c r="C36" s="122"/>
      <c r="D36" s="122"/>
      <c r="E36" s="122"/>
      <c r="F36" s="122"/>
      <c r="H36" s="130" t="s">
        <v>44</v>
      </c>
      <c r="I36" s="130"/>
      <c r="J36" s="130"/>
    </row>
    <row r="37" spans="1:6" ht="12.75">
      <c r="A37" s="122"/>
      <c r="B37" s="122"/>
      <c r="C37" s="122"/>
      <c r="D37" s="122"/>
      <c r="E37" s="122"/>
      <c r="F37" s="122"/>
    </row>
    <row r="38" spans="1:10" ht="12.75">
      <c r="A38" s="122"/>
      <c r="B38" s="122"/>
      <c r="C38" s="122"/>
      <c r="D38" s="122"/>
      <c r="E38" s="122"/>
      <c r="F38" s="122"/>
      <c r="G38" s="122"/>
      <c r="J38" s="122"/>
    </row>
    <row r="39" spans="1:8" ht="12.75">
      <c r="A39" s="122"/>
      <c r="B39" s="122"/>
      <c r="D39" s="131"/>
      <c r="E39" s="131"/>
      <c r="F39" s="131"/>
      <c r="G39" s="122"/>
      <c r="H39" s="1" t="s">
        <v>45</v>
      </c>
    </row>
    <row r="40" spans="1:9" ht="12.75">
      <c r="A40" s="122"/>
      <c r="B40" s="122"/>
      <c r="D40" s="132"/>
      <c r="E40" s="132"/>
      <c r="F40" s="132"/>
      <c r="G40" s="122"/>
      <c r="I40" s="1" t="s">
        <v>46</v>
      </c>
    </row>
    <row r="41" spans="3:4" ht="12.75">
      <c r="C41" s="133"/>
      <c r="D41" s="133"/>
    </row>
    <row r="42" ht="12.75">
      <c r="D42" s="133"/>
    </row>
    <row r="43" spans="4:9" ht="12.75">
      <c r="D43" s="134"/>
      <c r="E43" s="134"/>
      <c r="F43" s="134"/>
      <c r="G43" s="134"/>
      <c r="H43" s="134"/>
      <c r="I43" s="134"/>
    </row>
    <row r="44" spans="4:9" ht="12.75">
      <c r="D44" s="135"/>
      <c r="E44" s="135"/>
      <c r="F44" s="136"/>
      <c r="G44" s="137"/>
      <c r="H44" s="57"/>
      <c r="I44" s="134"/>
    </row>
    <row r="45" spans="4:9" ht="12.75">
      <c r="D45" s="135"/>
      <c r="E45" s="135"/>
      <c r="F45" s="136"/>
      <c r="G45" s="137"/>
      <c r="H45" s="57"/>
      <c r="I45" s="134"/>
    </row>
    <row r="46" spans="4:9" ht="12.75">
      <c r="D46" s="135"/>
      <c r="E46" s="135"/>
      <c r="F46" s="136"/>
      <c r="G46" s="137"/>
      <c r="H46" s="57"/>
      <c r="I46" s="134"/>
    </row>
    <row r="47" spans="4:9" ht="12.75">
      <c r="D47" s="135"/>
      <c r="E47" s="135"/>
      <c r="F47" s="136"/>
      <c r="G47" s="137"/>
      <c r="H47" s="57"/>
      <c r="I47" s="134"/>
    </row>
    <row r="48" spans="4:9" ht="12.75">
      <c r="D48" s="134"/>
      <c r="E48" s="134"/>
      <c r="F48" s="138"/>
      <c r="G48" s="134"/>
      <c r="H48" s="134"/>
      <c r="I48" s="134"/>
    </row>
    <row r="49" spans="4:9" ht="12.75">
      <c r="D49" s="134"/>
      <c r="E49" s="134"/>
      <c r="F49" s="138"/>
      <c r="G49" s="134"/>
      <c r="H49" s="134"/>
      <c r="I49" s="134"/>
    </row>
    <row r="50" spans="4:9" ht="12.75">
      <c r="D50" s="134"/>
      <c r="E50" s="134"/>
      <c r="F50" s="134"/>
      <c r="G50" s="134"/>
      <c r="H50" s="134"/>
      <c r="I50" s="134"/>
    </row>
  </sheetData>
  <sheetProtection/>
  <mergeCells count="26">
    <mergeCell ref="H36:J36"/>
    <mergeCell ref="F20:G20"/>
    <mergeCell ref="D26:E26"/>
    <mergeCell ref="D27:E27"/>
    <mergeCell ref="A34:C34"/>
    <mergeCell ref="H34:J34"/>
    <mergeCell ref="A35:C35"/>
    <mergeCell ref="H35:J35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C3:E3"/>
    <mergeCell ref="C4:E4"/>
    <mergeCell ref="C5:G5"/>
    <mergeCell ref="D6:E6"/>
    <mergeCell ref="H6:J6"/>
    <mergeCell ref="D7:E7"/>
  </mergeCells>
  <printOptions horizontalCentered="1"/>
  <pageMargins left="0.2362204724409449" right="0.2362204724409449" top="0.37" bottom="0.2755905511811024" header="0.2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DGASPC-HD</cp:lastModifiedBy>
  <dcterms:created xsi:type="dcterms:W3CDTF">2018-05-10T08:09:02Z</dcterms:created>
  <dcterms:modified xsi:type="dcterms:W3CDTF">2018-05-10T08:09:42Z</dcterms:modified>
  <cp:category/>
  <cp:version/>
  <cp:contentType/>
  <cp:contentStatus/>
</cp:coreProperties>
</file>